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ksandra\Desktop\DYSK 03 2023\KOŁO MIASTO\GAZ 2023\"/>
    </mc:Choice>
  </mc:AlternateContent>
  <xr:revisionPtr revIDLastSave="0" documentId="13_ncr:1_{F3049120-54D1-4BB1-B9E2-E400A07871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Arkusz1!$A$3:$BA$11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B11" i="1" l="1"/>
  <c r="BA4" i="1"/>
  <c r="R11" i="1" l="1"/>
  <c r="BA10" i="1"/>
  <c r="BA8" i="1"/>
  <c r="BA5" i="1"/>
  <c r="BA6" i="1"/>
  <c r="BA7" i="1"/>
  <c r="BA9" i="1"/>
  <c r="AZ5" i="1"/>
  <c r="AZ6" i="1"/>
  <c r="AZ7" i="1"/>
  <c r="AZ8" i="1"/>
  <c r="AZ9" i="1"/>
  <c r="AZ10" i="1"/>
  <c r="AZ4" i="1"/>
  <c r="BC11" i="1" l="1"/>
  <c r="BA11" i="1"/>
</calcChain>
</file>

<file path=xl/sharedStrings.xml><?xml version="1.0" encoding="utf-8"?>
<sst xmlns="http://schemas.openxmlformats.org/spreadsheetml/2006/main" count="181" uniqueCount="91">
  <si>
    <t>LP</t>
  </si>
  <si>
    <t>Nazwa obiektu</t>
  </si>
  <si>
    <t>Adres Obiektu</t>
  </si>
  <si>
    <t>Dane OSD</t>
  </si>
  <si>
    <t>Nazwa Obecnego Sprzedawcy</t>
  </si>
  <si>
    <t>Zmiana Sprzedawcy</t>
  </si>
  <si>
    <t>Taryfa PSG</t>
  </si>
  <si>
    <t>Płatnik podatku akcyzowego</t>
  </si>
  <si>
    <t>Moc umowna</t>
  </si>
  <si>
    <t>Uwagi</t>
  </si>
  <si>
    <t>marzec</t>
  </si>
  <si>
    <t>kwiecień</t>
  </si>
  <si>
    <t>maj</t>
  </si>
  <si>
    <t>czerwiec</t>
  </si>
  <si>
    <t>lipiec</t>
  </si>
  <si>
    <t>sierpień</t>
  </si>
  <si>
    <t>Kod</t>
  </si>
  <si>
    <t>Miejscowość/Ulica/Nr</t>
  </si>
  <si>
    <t>Poczta</t>
  </si>
  <si>
    <t>Nazwa</t>
  </si>
  <si>
    <t>Oddział</t>
  </si>
  <si>
    <t>ilość miesięcy</t>
  </si>
  <si>
    <t>paliwo gazowe (kWh)</t>
  </si>
  <si>
    <t>62-600</t>
  </si>
  <si>
    <t>Koło</t>
  </si>
  <si>
    <t>PSG Sp. z .o.</t>
  </si>
  <si>
    <t>Poznań</t>
  </si>
  <si>
    <t>kolejna</t>
  </si>
  <si>
    <t>W - 5.1</t>
  </si>
  <si>
    <t>Szkoła</t>
  </si>
  <si>
    <t>Koło, ul. Józefa Poniatowskiego 22</t>
  </si>
  <si>
    <t>ZW</t>
  </si>
  <si>
    <t>Koło, Toruńska 315A</t>
  </si>
  <si>
    <t>W - 4</t>
  </si>
  <si>
    <t>Dane Odbiorcy (adres, adres korespondencyjny)</t>
  </si>
  <si>
    <t>Dane Nabywcy (adres)</t>
  </si>
  <si>
    <t>Nip Nabywcy</t>
  </si>
  <si>
    <t>Gmina Miejska Koło, ul. Stary Rynek 1, 62-600 Koło</t>
  </si>
  <si>
    <t>Czas trwania zamówienia</t>
  </si>
  <si>
    <t>Załącznik nr 1 - opis przedmiotu zamówienia</t>
  </si>
  <si>
    <t>od</t>
  </si>
  <si>
    <t>do</t>
  </si>
  <si>
    <t>XM1601041572</t>
  </si>
  <si>
    <t>8018590365500048270163</t>
  </si>
  <si>
    <t>8018590365500019123276</t>
  </si>
  <si>
    <t>Szkoła Podstawowa Nr 2 im. Adama Mickiewicza w Kole z Oddziałami Przedszkolnymi i Sportowymi,  ul. Józefa Poniatowskiego 22, 62-600 Koło</t>
  </si>
  <si>
    <t>Nowy nr gazomierza</t>
  </si>
  <si>
    <t>Nowy nr PPG</t>
  </si>
  <si>
    <t>Udział procentowy zużycia paliwa gazowego (do dwóch miejsc po przecinku)</t>
  </si>
  <si>
    <t>Odbiorca należy do podmiotów  uprawnionych do skorzystania z cen taryfowych na podstawie art. 62b ustawy z dnia 10 kwietnia 1997 r. - Prawo energetyczne (tak lub nie)</t>
  </si>
  <si>
    <t>styczeń</t>
  </si>
  <si>
    <t>luty</t>
  </si>
  <si>
    <t>wrzesień</t>
  </si>
  <si>
    <t>październik</t>
  </si>
  <si>
    <t>listopad</t>
  </si>
  <si>
    <t>grudzień</t>
  </si>
  <si>
    <t>suma</t>
  </si>
  <si>
    <t>PGNiG Obrót Detaliczny sp. z o.o.</t>
  </si>
  <si>
    <t>bez zastosowania taryfy (ceny konkurencyjne)</t>
  </si>
  <si>
    <t>z zastosowaniem taryfy zatwierdzonej przez Prezesa URE</t>
  </si>
  <si>
    <t>Szkoła Podstawowa nr 4 ul. Toruńska 315A, 62-600 Koło</t>
  </si>
  <si>
    <t>tak</t>
  </si>
  <si>
    <t>Ilość umów</t>
  </si>
  <si>
    <t>nie</t>
  </si>
  <si>
    <t>8018590365500051317756</t>
  </si>
  <si>
    <t>XM1801680471</t>
  </si>
  <si>
    <t>Koło, ul. Stary Rynek 1</t>
  </si>
  <si>
    <t xml:space="preserve">Gmina Miejska Koło, ul. Stary Rynek 1, 62-600 Koło </t>
  </si>
  <si>
    <t>8018590365500019123320</t>
  </si>
  <si>
    <t>Koło, ul. Adama Mickiewicza 12</t>
  </si>
  <si>
    <t>Budynek administracyjny</t>
  </si>
  <si>
    <t>79,56 łączenie (W budynku administracyjny wyjnajmuje II pietro Miejski Ośrodkek Profilaktyki i Pomocy Rodzinie - 27,37% zużycia Stowarzyszenie Spawni inaczej I pietro , 28,75% i Miejski Ośrodkek Pomocy Społecznej- 23,44% zużycia gazu.)</t>
  </si>
  <si>
    <t>tak częściowo</t>
  </si>
  <si>
    <t>8018590365500019123443</t>
  </si>
  <si>
    <t>Koło, ul. Dąbska 40</t>
  </si>
  <si>
    <t>8018590365500050403405</t>
  </si>
  <si>
    <t>XM1300274580</t>
  </si>
  <si>
    <t>W - 3.6</t>
  </si>
  <si>
    <t>Koło, ul. Kajki 44</t>
  </si>
  <si>
    <t>Muzeum</t>
  </si>
  <si>
    <t>Muzeum Technik Ceramicznych, ul. Kajki 44, 62-600 Koło</t>
  </si>
  <si>
    <t>65,94 (część powierzchni budynku zajmuje Środowiskowy  Dom Samopomocy)</t>
  </si>
  <si>
    <t>8018590365500051420968</t>
  </si>
  <si>
    <t>XM1701509502</t>
  </si>
  <si>
    <t>Koło, ul. Stary Rynek 15</t>
  </si>
  <si>
    <t>Paliwa gazowe  w trakcie trwania zamówienia w podziale  (kWh)</t>
  </si>
  <si>
    <t>zużycie z zastosowaniem taryfy</t>
  </si>
  <si>
    <t>zużycie dla rynku konkurencyjnego</t>
  </si>
  <si>
    <t>Paliwo gazowe suma na czas trwania zamówienia (kWh)</t>
  </si>
  <si>
    <t>Okres obowiązywania obecnej umowy /okres wypowiedzenia</t>
  </si>
  <si>
    <t>terminowa do 31.05.2023 r./ nie wymaga wypowiedzenia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</si>
</sst>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sz val="9"/>
      <name val="Calibri Light"/>
      <family val="2"/>
      <charset val="238"/>
      <scheme val="major"/>
    </font>
    <font>
      <b/>
      <sz val="9"/>
      <name val="Calibri Light"/>
      <family val="2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/>
    </xf>
    <xf numFmtId="0" fontId="4" fillId="2" borderId="2" xfId="0" applyFont="1" applyFill="1" applyBorder="1" applyAlignment="1" applyProtection="1">
      <alignment horizontal="left" vertical="top"/>
      <protection locked="0"/>
    </xf>
    <xf numFmtId="0" fontId="4" fillId="2" borderId="2" xfId="0" applyFont="1" applyFill="1" applyBorder="1" applyAlignment="1" applyProtection="1">
      <alignment horizontal="left" vertical="top"/>
      <protection hidden="1"/>
    </xf>
    <xf numFmtId="0" fontId="4" fillId="2" borderId="2" xfId="0" quotePrefix="1" applyFont="1" applyFill="1" applyBorder="1" applyAlignment="1" applyProtection="1">
      <alignment horizontal="left" vertical="top"/>
      <protection locked="0"/>
    </xf>
    <xf numFmtId="2" fontId="4" fillId="2" borderId="2" xfId="0" applyNumberFormat="1" applyFont="1" applyFill="1" applyBorder="1" applyAlignment="1" applyProtection="1">
      <alignment horizontal="left" vertical="top"/>
      <protection locked="0"/>
    </xf>
    <xf numFmtId="14" fontId="4" fillId="2" borderId="2" xfId="0" applyNumberFormat="1" applyFont="1" applyFill="1" applyBorder="1" applyAlignment="1" applyProtection="1">
      <alignment horizontal="left" vertical="center"/>
      <protection locked="0"/>
    </xf>
    <xf numFmtId="3" fontId="4" fillId="2" borderId="2" xfId="0" applyNumberFormat="1" applyFont="1" applyFill="1" applyBorder="1" applyAlignment="1" applyProtection="1">
      <alignment horizontal="right" vertical="top"/>
      <protection locked="0"/>
    </xf>
    <xf numFmtId="3" fontId="2" fillId="2" borderId="2" xfId="0" applyNumberFormat="1" applyFont="1" applyFill="1" applyBorder="1" applyAlignment="1">
      <alignment horizontal="right" vertical="top"/>
    </xf>
    <xf numFmtId="3" fontId="4" fillId="2" borderId="3" xfId="0" applyNumberFormat="1" applyFont="1" applyFill="1" applyBorder="1" applyAlignment="1" applyProtection="1">
      <alignment horizontal="right"/>
      <protection hidden="1"/>
    </xf>
    <xf numFmtId="3" fontId="4" fillId="0" borderId="2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 applyProtection="1">
      <alignment horizontal="left" vertical="top"/>
      <protection locked="0"/>
    </xf>
    <xf numFmtId="0" fontId="4" fillId="2" borderId="1" xfId="0" applyFont="1" applyFill="1" applyBorder="1" applyAlignment="1" applyProtection="1">
      <alignment horizontal="left" vertical="top"/>
      <protection hidden="1"/>
    </xf>
    <xf numFmtId="0" fontId="4" fillId="2" borderId="1" xfId="0" quotePrefix="1" applyFont="1" applyFill="1" applyBorder="1" applyAlignment="1" applyProtection="1">
      <alignment horizontal="left" vertical="top"/>
      <protection locked="0"/>
    </xf>
    <xf numFmtId="2" fontId="4" fillId="2" borderId="1" xfId="0" applyNumberFormat="1" applyFont="1" applyFill="1" applyBorder="1" applyAlignment="1" applyProtection="1">
      <alignment horizontal="left" vertical="top"/>
      <protection locked="0"/>
    </xf>
    <xf numFmtId="14" fontId="4" fillId="2" borderId="1" xfId="0" applyNumberFormat="1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/>
      <protection hidden="1"/>
    </xf>
    <xf numFmtId="0" fontId="4" fillId="2" borderId="2" xfId="0" quotePrefix="1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horizontal="left" vertical="top"/>
    </xf>
    <xf numFmtId="2" fontId="4" fillId="2" borderId="2" xfId="0" applyNumberFormat="1" applyFont="1" applyFill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/>
    </xf>
    <xf numFmtId="3" fontId="4" fillId="2" borderId="3" xfId="0" applyNumberFormat="1" applyFont="1" applyFill="1" applyBorder="1" applyAlignment="1" applyProtection="1">
      <alignment horizontal="right" vertical="center"/>
      <protection hidden="1"/>
    </xf>
    <xf numFmtId="0" fontId="2" fillId="0" borderId="2" xfId="0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left" vertical="top"/>
    </xf>
    <xf numFmtId="3" fontId="3" fillId="2" borderId="2" xfId="0" applyNumberFormat="1" applyFont="1" applyFill="1" applyBorder="1" applyAlignment="1">
      <alignment horizontal="right" vertical="top"/>
    </xf>
    <xf numFmtId="3" fontId="3" fillId="0" borderId="2" xfId="0" applyNumberFormat="1" applyFont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8" xfId="0" applyFont="1" applyFill="1" applyBorder="1" applyAlignment="1" applyProtection="1">
      <alignment horizontal="left" vertical="top"/>
      <protection locked="0"/>
    </xf>
    <xf numFmtId="0" fontId="4" fillId="2" borderId="11" xfId="0" applyFont="1" applyFill="1" applyBorder="1" applyAlignment="1" applyProtection="1">
      <alignment horizontal="left" vertical="top"/>
      <protection locked="0"/>
    </xf>
    <xf numFmtId="0" fontId="4" fillId="2" borderId="9" xfId="0" applyFont="1" applyFill="1" applyBorder="1" applyAlignment="1" applyProtection="1">
      <alignment horizontal="left" vertical="top"/>
      <protection locked="0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 applyProtection="1">
      <alignment horizontal="center" vertical="center" wrapText="1"/>
      <protection locked="0"/>
    </xf>
    <xf numFmtId="0" fontId="4" fillId="2" borderId="10" xfId="0" quotePrefix="1" applyFont="1" applyFill="1" applyBorder="1" applyAlignment="1" applyProtection="1">
      <alignment horizontal="center" vertical="center" wrapText="1"/>
      <protection locked="0"/>
    </xf>
    <xf numFmtId="0" fontId="4" fillId="2" borderId="6" xfId="0" quotePrefix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 applyProtection="1">
      <alignment horizontal="left" vertical="top"/>
      <protection locked="0"/>
    </xf>
    <xf numFmtId="0" fontId="4" fillId="2" borderId="5" xfId="0" applyFont="1" applyFill="1" applyBorder="1" applyAlignment="1" applyProtection="1">
      <alignment horizontal="left" vertical="top"/>
      <protection locked="0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ksandra/Documents/ENMEDIA/KLIENCI/KO&#321;O%20MIASTO/ZAM&#211;WIENIE%20GAZ%202017/Kopia%20Miejska%20Ko&#322;o%20Ga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ne"/>
      <sheetName val="obliczenia"/>
      <sheetName val="Analiza"/>
      <sheetName val="Podsumowanie"/>
      <sheetName val="Załącznik"/>
      <sheetName val="Podział na taryfy"/>
      <sheetName val="Arkusz robocz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M11"/>
  <sheetViews>
    <sheetView tabSelected="1" topLeftCell="AM1" zoomScaleNormal="100" workbookViewId="0">
      <selection activeCell="AS6" sqref="AS6"/>
    </sheetView>
  </sheetViews>
  <sheetFormatPr defaultColWidth="9.109375" defaultRowHeight="12" x14ac:dyDescent="0.3"/>
  <cols>
    <col min="1" max="1" width="3.88671875" style="1" customWidth="1"/>
    <col min="2" max="2" width="37.44140625" style="1" customWidth="1"/>
    <col min="3" max="3" width="10.109375" style="1" customWidth="1"/>
    <col min="4" max="4" width="41.21875" style="1" customWidth="1"/>
    <col min="5" max="5" width="19.21875" style="1" customWidth="1"/>
    <col min="6" max="6" width="10.6640625" style="1" customWidth="1"/>
    <col min="7" max="7" width="12.77734375" style="1" customWidth="1"/>
    <col min="8" max="8" width="3" style="1" customWidth="1"/>
    <col min="9" max="9" width="10.5546875" style="1" customWidth="1"/>
    <col min="10" max="10" width="9.109375" style="1" customWidth="1"/>
    <col min="11" max="11" width="11.88671875" style="1" customWidth="1"/>
    <col min="12" max="12" width="9.109375" style="1" customWidth="1"/>
    <col min="13" max="13" width="25.109375" style="1" customWidth="1"/>
    <col min="14" max="14" width="10.21875" style="1" customWidth="1"/>
    <col min="15" max="15" width="42.109375" style="1" customWidth="1"/>
    <col min="16" max="16" width="9.109375" style="1"/>
    <col min="17" max="17" width="11.6640625" style="1" customWidth="1"/>
    <col min="18" max="18" width="9.33203125" style="1" bestFit="1" customWidth="1"/>
    <col min="19" max="19" width="17.77734375" style="1" customWidth="1"/>
    <col min="20" max="20" width="21" style="1" customWidth="1"/>
    <col min="21" max="21" width="10.88671875" style="1" customWidth="1"/>
    <col min="22" max="22" width="28.109375" style="1" customWidth="1"/>
    <col min="23" max="23" width="64.33203125" style="1" customWidth="1"/>
    <col min="24" max="24" width="21.88671875" style="1" customWidth="1"/>
    <col min="25" max="25" width="12.6640625" style="1" customWidth="1"/>
    <col min="26" max="26" width="9.33203125" style="1" customWidth="1"/>
    <col min="27" max="27" width="11.88671875" style="1" customWidth="1"/>
    <col min="28" max="28" width="8.5546875" style="1" customWidth="1"/>
    <col min="29" max="29" width="6.88671875" style="1" customWidth="1"/>
    <col min="30" max="30" width="8.6640625" style="1" customWidth="1"/>
    <col min="31" max="31" width="6.88671875" style="1" customWidth="1"/>
    <col min="32" max="32" width="8.5546875" style="1" customWidth="1"/>
    <col min="33" max="33" width="6.88671875" style="1" customWidth="1"/>
    <col min="34" max="34" width="8.88671875" style="1" customWidth="1"/>
    <col min="35" max="35" width="6.88671875" style="1" customWidth="1"/>
    <col min="36" max="36" width="7.77734375" style="1" customWidth="1"/>
    <col min="37" max="37" width="6.88671875" style="1" customWidth="1"/>
    <col min="38" max="38" width="9.109375" style="1" customWidth="1"/>
    <col min="39" max="39" width="6.88671875" style="1" customWidth="1"/>
    <col min="40" max="40" width="8.5546875" style="1" customWidth="1"/>
    <col min="41" max="41" width="6.88671875" style="1" customWidth="1"/>
    <col min="42" max="42" width="8.77734375" style="1" customWidth="1"/>
    <col min="43" max="43" width="6.88671875" style="1" customWidth="1"/>
    <col min="44" max="44" width="8.6640625" style="1" customWidth="1"/>
    <col min="45" max="45" width="7.109375" style="1" customWidth="1"/>
    <col min="46" max="46" width="8.33203125" style="1" customWidth="1"/>
    <col min="47" max="51" width="7.109375" style="1" customWidth="1"/>
    <col min="52" max="52" width="10.77734375" style="1" customWidth="1"/>
    <col min="53" max="53" width="9.21875" style="1" customWidth="1"/>
    <col min="54" max="54" width="14.77734375" style="2" customWidth="1"/>
    <col min="55" max="55" width="15.33203125" style="2" customWidth="1"/>
    <col min="56" max="16384" width="9.109375" style="1"/>
  </cols>
  <sheetData>
    <row r="1" spans="1:91" ht="14.4" customHeight="1" x14ac:dyDescent="0.3">
      <c r="A1" s="68" t="s">
        <v>39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</row>
    <row r="2" spans="1:91" ht="30" customHeight="1" x14ac:dyDescent="0.3">
      <c r="A2" s="42" t="s">
        <v>0</v>
      </c>
      <c r="B2" s="42" t="s">
        <v>35</v>
      </c>
      <c r="C2" s="42" t="s">
        <v>36</v>
      </c>
      <c r="D2" s="42" t="s">
        <v>34</v>
      </c>
      <c r="E2" s="42" t="s">
        <v>1</v>
      </c>
      <c r="F2" s="40" t="s">
        <v>2</v>
      </c>
      <c r="G2" s="41"/>
      <c r="H2" s="41"/>
      <c r="I2" s="41"/>
      <c r="J2" s="44"/>
      <c r="K2" s="40" t="s">
        <v>3</v>
      </c>
      <c r="L2" s="44"/>
      <c r="M2" s="45" t="s">
        <v>4</v>
      </c>
      <c r="N2" s="45" t="s">
        <v>5</v>
      </c>
      <c r="O2" s="45" t="s">
        <v>89</v>
      </c>
      <c r="P2" s="45" t="s">
        <v>6</v>
      </c>
      <c r="Q2" s="45" t="s">
        <v>7</v>
      </c>
      <c r="R2" s="45" t="s">
        <v>8</v>
      </c>
      <c r="S2" s="42" t="s">
        <v>46</v>
      </c>
      <c r="T2" s="42" t="s">
        <v>47</v>
      </c>
      <c r="U2" s="42" t="s">
        <v>62</v>
      </c>
      <c r="V2" s="45" t="s">
        <v>49</v>
      </c>
      <c r="W2" s="51" t="s">
        <v>48</v>
      </c>
      <c r="X2" s="52"/>
      <c r="Y2" s="42" t="s">
        <v>9</v>
      </c>
      <c r="Z2" s="47" t="s">
        <v>38</v>
      </c>
      <c r="AA2" s="47"/>
      <c r="AB2" s="44" t="s">
        <v>50</v>
      </c>
      <c r="AC2" s="47"/>
      <c r="AD2" s="40" t="s">
        <v>51</v>
      </c>
      <c r="AE2" s="41"/>
      <c r="AF2" s="40" t="s">
        <v>10</v>
      </c>
      <c r="AG2" s="41"/>
      <c r="AH2" s="40" t="s">
        <v>11</v>
      </c>
      <c r="AI2" s="41"/>
      <c r="AJ2" s="40" t="s">
        <v>12</v>
      </c>
      <c r="AK2" s="41"/>
      <c r="AL2" s="40" t="s">
        <v>13</v>
      </c>
      <c r="AM2" s="41"/>
      <c r="AN2" s="40" t="s">
        <v>14</v>
      </c>
      <c r="AO2" s="41"/>
      <c r="AP2" s="40" t="s">
        <v>15</v>
      </c>
      <c r="AQ2" s="41"/>
      <c r="AR2" s="40" t="s">
        <v>52</v>
      </c>
      <c r="AS2" s="41"/>
      <c r="AT2" s="40" t="s">
        <v>53</v>
      </c>
      <c r="AU2" s="41"/>
      <c r="AV2" s="40" t="s">
        <v>54</v>
      </c>
      <c r="AW2" s="41"/>
      <c r="AX2" s="40" t="s">
        <v>55</v>
      </c>
      <c r="AY2" s="41"/>
      <c r="AZ2" s="64" t="s">
        <v>88</v>
      </c>
      <c r="BA2" s="65"/>
      <c r="BB2" s="62" t="s">
        <v>85</v>
      </c>
      <c r="BC2" s="63"/>
    </row>
    <row r="3" spans="1:91" ht="40.799999999999997" customHeight="1" x14ac:dyDescent="0.3">
      <c r="A3" s="43"/>
      <c r="B3" s="43"/>
      <c r="C3" s="43"/>
      <c r="D3" s="43"/>
      <c r="E3" s="43"/>
      <c r="F3" s="40" t="s">
        <v>17</v>
      </c>
      <c r="G3" s="41"/>
      <c r="H3" s="44"/>
      <c r="I3" s="3" t="s">
        <v>16</v>
      </c>
      <c r="J3" s="3" t="s">
        <v>18</v>
      </c>
      <c r="K3" s="3" t="s">
        <v>19</v>
      </c>
      <c r="L3" s="3" t="s">
        <v>20</v>
      </c>
      <c r="M3" s="46"/>
      <c r="N3" s="46"/>
      <c r="O3" s="46"/>
      <c r="P3" s="46"/>
      <c r="Q3" s="46"/>
      <c r="R3" s="46"/>
      <c r="S3" s="43"/>
      <c r="T3" s="43"/>
      <c r="U3" s="43"/>
      <c r="V3" s="46"/>
      <c r="W3" s="5" t="s">
        <v>59</v>
      </c>
      <c r="X3" s="5" t="s">
        <v>58</v>
      </c>
      <c r="Y3" s="43"/>
      <c r="Z3" s="4" t="s">
        <v>40</v>
      </c>
      <c r="AA3" s="4" t="s">
        <v>41</v>
      </c>
      <c r="AB3" s="5" t="s">
        <v>21</v>
      </c>
      <c r="AC3" s="5" t="s">
        <v>22</v>
      </c>
      <c r="AD3" s="5" t="s">
        <v>21</v>
      </c>
      <c r="AE3" s="5" t="s">
        <v>22</v>
      </c>
      <c r="AF3" s="5" t="s">
        <v>21</v>
      </c>
      <c r="AG3" s="5" t="s">
        <v>22</v>
      </c>
      <c r="AH3" s="5" t="s">
        <v>21</v>
      </c>
      <c r="AI3" s="5" t="s">
        <v>22</v>
      </c>
      <c r="AJ3" s="5" t="s">
        <v>21</v>
      </c>
      <c r="AK3" s="5" t="s">
        <v>22</v>
      </c>
      <c r="AL3" s="5" t="s">
        <v>21</v>
      </c>
      <c r="AM3" s="5" t="s">
        <v>22</v>
      </c>
      <c r="AN3" s="5" t="s">
        <v>21</v>
      </c>
      <c r="AO3" s="5" t="s">
        <v>22</v>
      </c>
      <c r="AP3" s="5" t="s">
        <v>21</v>
      </c>
      <c r="AQ3" s="5" t="s">
        <v>22</v>
      </c>
      <c r="AR3" s="5" t="s">
        <v>21</v>
      </c>
      <c r="AS3" s="5" t="s">
        <v>22</v>
      </c>
      <c r="AT3" s="5" t="s">
        <v>21</v>
      </c>
      <c r="AU3" s="5" t="s">
        <v>22</v>
      </c>
      <c r="AV3" s="5" t="s">
        <v>21</v>
      </c>
      <c r="AW3" s="5" t="s">
        <v>22</v>
      </c>
      <c r="AX3" s="5" t="s">
        <v>21</v>
      </c>
      <c r="AY3" s="5" t="s">
        <v>22</v>
      </c>
      <c r="AZ3" s="66"/>
      <c r="BA3" s="67"/>
      <c r="BB3" s="6" t="s">
        <v>86</v>
      </c>
      <c r="BC3" s="6" t="s">
        <v>87</v>
      </c>
    </row>
    <row r="4" spans="1:91" ht="13.05" customHeight="1" x14ac:dyDescent="0.25">
      <c r="A4" s="7">
        <v>1</v>
      </c>
      <c r="B4" s="8" t="s">
        <v>37</v>
      </c>
      <c r="C4" s="8">
        <v>6662046949</v>
      </c>
      <c r="D4" s="8" t="s">
        <v>45</v>
      </c>
      <c r="E4" s="8" t="s">
        <v>29</v>
      </c>
      <c r="F4" s="59" t="s">
        <v>30</v>
      </c>
      <c r="G4" s="60"/>
      <c r="H4" s="61"/>
      <c r="I4" s="8" t="s">
        <v>23</v>
      </c>
      <c r="J4" s="8" t="s">
        <v>24</v>
      </c>
      <c r="K4" s="9" t="s">
        <v>25</v>
      </c>
      <c r="L4" s="9" t="s">
        <v>26</v>
      </c>
      <c r="M4" s="8" t="s">
        <v>57</v>
      </c>
      <c r="N4" s="8" t="s">
        <v>27</v>
      </c>
      <c r="O4" s="8" t="s">
        <v>90</v>
      </c>
      <c r="P4" s="8" t="s">
        <v>28</v>
      </c>
      <c r="Q4" s="8" t="s">
        <v>31</v>
      </c>
      <c r="R4" s="8">
        <v>274</v>
      </c>
      <c r="S4" s="10">
        <v>16955852</v>
      </c>
      <c r="T4" s="10" t="s">
        <v>44</v>
      </c>
      <c r="U4" s="53">
        <v>1</v>
      </c>
      <c r="V4" s="8" t="s">
        <v>61</v>
      </c>
      <c r="W4" s="11">
        <v>100</v>
      </c>
      <c r="X4" s="11">
        <v>0</v>
      </c>
      <c r="Y4" s="8"/>
      <c r="Z4" s="12">
        <v>45078</v>
      </c>
      <c r="AA4" s="12">
        <v>45443</v>
      </c>
      <c r="AB4" s="13">
        <v>1</v>
      </c>
      <c r="AC4" s="13">
        <v>77094</v>
      </c>
      <c r="AD4" s="13">
        <v>1</v>
      </c>
      <c r="AE4" s="13">
        <v>61203</v>
      </c>
      <c r="AF4" s="13">
        <v>1</v>
      </c>
      <c r="AG4" s="13">
        <v>52346</v>
      </c>
      <c r="AH4" s="13">
        <v>1</v>
      </c>
      <c r="AI4" s="13">
        <v>26946</v>
      </c>
      <c r="AJ4" s="13">
        <v>1</v>
      </c>
      <c r="AK4" s="13">
        <v>0</v>
      </c>
      <c r="AL4" s="13">
        <v>1</v>
      </c>
      <c r="AM4" s="13">
        <v>0</v>
      </c>
      <c r="AN4" s="13">
        <v>1</v>
      </c>
      <c r="AO4" s="13">
        <v>0</v>
      </c>
      <c r="AP4" s="13">
        <v>1</v>
      </c>
      <c r="AQ4" s="13">
        <v>0</v>
      </c>
      <c r="AR4" s="13">
        <v>1</v>
      </c>
      <c r="AS4" s="13">
        <v>7400</v>
      </c>
      <c r="AT4" s="13">
        <v>1</v>
      </c>
      <c r="AU4" s="13">
        <v>35196</v>
      </c>
      <c r="AV4" s="13">
        <v>1</v>
      </c>
      <c r="AW4" s="13">
        <v>52639</v>
      </c>
      <c r="AX4" s="13">
        <v>1</v>
      </c>
      <c r="AY4" s="13">
        <v>74523</v>
      </c>
      <c r="AZ4" s="14">
        <f>AB4+AD4+AF4+AH4+AJ4+AL4+AN4+AP4+AR4+AT4+AV4+AX4</f>
        <v>12</v>
      </c>
      <c r="BA4" s="15">
        <f>AC4+AE4+AG4+AI4+AK4+AM4+AO4+AQ4+AS4+AU4+AW4+AY4</f>
        <v>387347</v>
      </c>
      <c r="BB4" s="16">
        <v>387347</v>
      </c>
      <c r="BC4" s="16">
        <v>0</v>
      </c>
    </row>
    <row r="5" spans="1:91" ht="13.05" customHeight="1" x14ac:dyDescent="0.25">
      <c r="A5" s="17">
        <v>2</v>
      </c>
      <c r="B5" s="18" t="s">
        <v>37</v>
      </c>
      <c r="C5" s="18">
        <v>6662046949</v>
      </c>
      <c r="D5" s="18" t="s">
        <v>60</v>
      </c>
      <c r="E5" s="18" t="s">
        <v>29</v>
      </c>
      <c r="F5" s="48" t="s">
        <v>32</v>
      </c>
      <c r="G5" s="49"/>
      <c r="H5" s="50"/>
      <c r="I5" s="18" t="s">
        <v>23</v>
      </c>
      <c r="J5" s="18" t="s">
        <v>24</v>
      </c>
      <c r="K5" s="19" t="s">
        <v>25</v>
      </c>
      <c r="L5" s="19" t="s">
        <v>26</v>
      </c>
      <c r="M5" s="18" t="s">
        <v>57</v>
      </c>
      <c r="N5" s="18" t="s">
        <v>27</v>
      </c>
      <c r="O5" s="8" t="s">
        <v>90</v>
      </c>
      <c r="P5" s="18" t="s">
        <v>33</v>
      </c>
      <c r="Q5" s="18" t="s">
        <v>31</v>
      </c>
      <c r="R5" s="18"/>
      <c r="S5" s="20" t="s">
        <v>42</v>
      </c>
      <c r="T5" s="20" t="s">
        <v>43</v>
      </c>
      <c r="U5" s="54"/>
      <c r="V5" s="18" t="s">
        <v>61</v>
      </c>
      <c r="W5" s="21">
        <v>100</v>
      </c>
      <c r="X5" s="21">
        <v>0</v>
      </c>
      <c r="Y5" s="18"/>
      <c r="Z5" s="22">
        <v>45078</v>
      </c>
      <c r="AA5" s="22">
        <v>45443</v>
      </c>
      <c r="AB5" s="13">
        <v>1</v>
      </c>
      <c r="AC5" s="13">
        <v>22367</v>
      </c>
      <c r="AD5" s="13">
        <v>1</v>
      </c>
      <c r="AE5" s="13">
        <v>17119</v>
      </c>
      <c r="AF5" s="13">
        <v>1</v>
      </c>
      <c r="AG5" s="13">
        <v>14268</v>
      </c>
      <c r="AH5" s="13">
        <v>1</v>
      </c>
      <c r="AI5" s="13">
        <v>9332</v>
      </c>
      <c r="AJ5" s="13">
        <v>1</v>
      </c>
      <c r="AK5" s="13">
        <v>0</v>
      </c>
      <c r="AL5" s="13">
        <v>1</v>
      </c>
      <c r="AM5" s="13">
        <v>0</v>
      </c>
      <c r="AN5" s="13">
        <v>1</v>
      </c>
      <c r="AO5" s="13">
        <v>0</v>
      </c>
      <c r="AP5" s="13">
        <v>1</v>
      </c>
      <c r="AQ5" s="13">
        <v>0</v>
      </c>
      <c r="AR5" s="13">
        <v>1</v>
      </c>
      <c r="AS5" s="13">
        <v>1941</v>
      </c>
      <c r="AT5" s="13">
        <v>1</v>
      </c>
      <c r="AU5" s="13">
        <v>6128</v>
      </c>
      <c r="AV5" s="13">
        <v>1</v>
      </c>
      <c r="AW5" s="13">
        <v>15252</v>
      </c>
      <c r="AX5" s="13">
        <v>1</v>
      </c>
      <c r="AY5" s="13">
        <v>23312</v>
      </c>
      <c r="AZ5" s="14">
        <f t="shared" ref="AZ5:AZ10" si="0">AB5+AD5+AF5+AH5+AJ5+AL5+AN5+AP5+AR5+AT5+AV5+AX5</f>
        <v>12</v>
      </c>
      <c r="BA5" s="15">
        <f t="shared" ref="BA5:BA9" si="1">AC5+AE5+AG5+AI5+AK5+AM5+AO5+AQ5+AS5+AU5+AW5+AY5</f>
        <v>109719</v>
      </c>
      <c r="BB5" s="16">
        <v>109719</v>
      </c>
      <c r="BC5" s="16">
        <v>0</v>
      </c>
    </row>
    <row r="6" spans="1:91" s="29" customFormat="1" ht="13.05" customHeight="1" x14ac:dyDescent="0.25">
      <c r="A6" s="23">
        <v>3</v>
      </c>
      <c r="B6" s="24" t="s">
        <v>37</v>
      </c>
      <c r="C6" s="24">
        <v>6662046949</v>
      </c>
      <c r="D6" s="8" t="s">
        <v>37</v>
      </c>
      <c r="E6" s="24" t="s">
        <v>70</v>
      </c>
      <c r="F6" s="56" t="s">
        <v>84</v>
      </c>
      <c r="G6" s="57"/>
      <c r="H6" s="58"/>
      <c r="I6" s="24" t="s">
        <v>23</v>
      </c>
      <c r="J6" s="24" t="s">
        <v>24</v>
      </c>
      <c r="K6" s="25" t="s">
        <v>25</v>
      </c>
      <c r="L6" s="25" t="s">
        <v>26</v>
      </c>
      <c r="M6" s="24" t="s">
        <v>57</v>
      </c>
      <c r="N6" s="24" t="s">
        <v>27</v>
      </c>
      <c r="O6" s="8" t="s">
        <v>90</v>
      </c>
      <c r="P6" s="24" t="s">
        <v>33</v>
      </c>
      <c r="Q6" s="24" t="s">
        <v>31</v>
      </c>
      <c r="R6" s="24"/>
      <c r="S6" s="26" t="s">
        <v>83</v>
      </c>
      <c r="T6" s="26" t="s">
        <v>82</v>
      </c>
      <c r="U6" s="54"/>
      <c r="V6" s="24" t="s">
        <v>72</v>
      </c>
      <c r="W6" s="27" t="s">
        <v>81</v>
      </c>
      <c r="X6" s="24">
        <v>34.06</v>
      </c>
      <c r="Y6" s="8"/>
      <c r="Z6" s="12">
        <v>45078</v>
      </c>
      <c r="AA6" s="12">
        <v>45443</v>
      </c>
      <c r="AB6" s="28">
        <v>1</v>
      </c>
      <c r="AC6" s="28">
        <v>20375</v>
      </c>
      <c r="AD6" s="28">
        <v>1</v>
      </c>
      <c r="AE6" s="28">
        <v>16695</v>
      </c>
      <c r="AF6" s="28">
        <v>1</v>
      </c>
      <c r="AG6" s="28">
        <v>17768</v>
      </c>
      <c r="AH6" s="28">
        <v>1</v>
      </c>
      <c r="AI6" s="28">
        <v>12714</v>
      </c>
      <c r="AJ6" s="28">
        <v>1</v>
      </c>
      <c r="AK6" s="28">
        <v>5083</v>
      </c>
      <c r="AL6" s="28">
        <v>1</v>
      </c>
      <c r="AM6" s="28">
        <v>3144</v>
      </c>
      <c r="AN6" s="28">
        <v>1</v>
      </c>
      <c r="AO6" s="28">
        <v>2154</v>
      </c>
      <c r="AP6" s="28">
        <v>1</v>
      </c>
      <c r="AQ6" s="28">
        <v>2114</v>
      </c>
      <c r="AR6" s="28">
        <v>1</v>
      </c>
      <c r="AS6" s="28">
        <v>5792</v>
      </c>
      <c r="AT6" s="28">
        <v>1</v>
      </c>
      <c r="AU6" s="28">
        <v>9171</v>
      </c>
      <c r="AV6" s="28">
        <v>1</v>
      </c>
      <c r="AW6" s="28">
        <v>15371</v>
      </c>
      <c r="AX6" s="28">
        <v>1</v>
      </c>
      <c r="AY6" s="28">
        <v>21974</v>
      </c>
      <c r="AZ6" s="14">
        <f t="shared" si="0"/>
        <v>12</v>
      </c>
      <c r="BA6" s="15">
        <f t="shared" si="1"/>
        <v>132355</v>
      </c>
      <c r="BB6" s="16">
        <v>87275</v>
      </c>
      <c r="BC6" s="16">
        <v>45080</v>
      </c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</row>
    <row r="7" spans="1:91" s="29" customFormat="1" ht="13.05" customHeight="1" x14ac:dyDescent="0.25">
      <c r="A7" s="23">
        <v>4</v>
      </c>
      <c r="B7" s="24" t="s">
        <v>37</v>
      </c>
      <c r="C7" s="24">
        <v>6662046949</v>
      </c>
      <c r="D7" s="8" t="s">
        <v>80</v>
      </c>
      <c r="E7" s="24" t="s">
        <v>79</v>
      </c>
      <c r="F7" s="56" t="s">
        <v>78</v>
      </c>
      <c r="G7" s="57"/>
      <c r="H7" s="58"/>
      <c r="I7" s="24" t="s">
        <v>23</v>
      </c>
      <c r="J7" s="24" t="s">
        <v>24</v>
      </c>
      <c r="K7" s="25" t="s">
        <v>25</v>
      </c>
      <c r="L7" s="25" t="s">
        <v>26</v>
      </c>
      <c r="M7" s="24" t="s">
        <v>57</v>
      </c>
      <c r="N7" s="24" t="s">
        <v>27</v>
      </c>
      <c r="O7" s="8" t="s">
        <v>90</v>
      </c>
      <c r="P7" s="24" t="s">
        <v>77</v>
      </c>
      <c r="Q7" s="24" t="s">
        <v>31</v>
      </c>
      <c r="R7" s="24"/>
      <c r="S7" s="26" t="s">
        <v>76</v>
      </c>
      <c r="T7" s="26" t="s">
        <v>75</v>
      </c>
      <c r="U7" s="54"/>
      <c r="V7" s="24" t="s">
        <v>63</v>
      </c>
      <c r="W7" s="30">
        <v>0</v>
      </c>
      <c r="X7" s="30">
        <v>100</v>
      </c>
      <c r="Y7" s="8"/>
      <c r="Z7" s="12">
        <v>45078</v>
      </c>
      <c r="AA7" s="12">
        <v>45443</v>
      </c>
      <c r="AB7" s="28">
        <v>1</v>
      </c>
      <c r="AC7" s="28">
        <v>1425</v>
      </c>
      <c r="AD7" s="28">
        <v>1</v>
      </c>
      <c r="AE7" s="28">
        <v>7663</v>
      </c>
      <c r="AF7" s="28">
        <v>0</v>
      </c>
      <c r="AG7" s="28">
        <v>0</v>
      </c>
      <c r="AH7" s="28">
        <v>2</v>
      </c>
      <c r="AI7" s="28">
        <v>6741</v>
      </c>
      <c r="AJ7" s="28">
        <v>0</v>
      </c>
      <c r="AK7" s="28">
        <v>0</v>
      </c>
      <c r="AL7" s="28">
        <v>2</v>
      </c>
      <c r="AM7" s="28">
        <v>4791</v>
      </c>
      <c r="AN7" s="28">
        <v>0</v>
      </c>
      <c r="AO7" s="28">
        <v>0</v>
      </c>
      <c r="AP7" s="28">
        <v>2</v>
      </c>
      <c r="AQ7" s="28">
        <v>2442</v>
      </c>
      <c r="AR7" s="28">
        <v>0</v>
      </c>
      <c r="AS7" s="28">
        <v>0</v>
      </c>
      <c r="AT7" s="28">
        <v>2</v>
      </c>
      <c r="AU7" s="28">
        <v>2888</v>
      </c>
      <c r="AV7" s="28">
        <v>0</v>
      </c>
      <c r="AW7" s="28">
        <v>0</v>
      </c>
      <c r="AX7" s="28">
        <v>2</v>
      </c>
      <c r="AY7" s="28">
        <v>14439</v>
      </c>
      <c r="AZ7" s="14">
        <f t="shared" si="0"/>
        <v>12</v>
      </c>
      <c r="BA7" s="15">
        <f t="shared" si="1"/>
        <v>40389</v>
      </c>
      <c r="BB7" s="16">
        <v>0</v>
      </c>
      <c r="BC7" s="16">
        <v>40389</v>
      </c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</row>
    <row r="8" spans="1:91" s="29" customFormat="1" ht="13.05" customHeight="1" x14ac:dyDescent="0.3">
      <c r="A8" s="23">
        <v>5</v>
      </c>
      <c r="B8" s="24" t="s">
        <v>37</v>
      </c>
      <c r="C8" s="24">
        <v>6662046949</v>
      </c>
      <c r="D8" s="24" t="s">
        <v>37</v>
      </c>
      <c r="E8" s="24" t="s">
        <v>70</v>
      </c>
      <c r="F8" s="56" t="s">
        <v>74</v>
      </c>
      <c r="G8" s="57"/>
      <c r="H8" s="58"/>
      <c r="I8" s="24" t="s">
        <v>23</v>
      </c>
      <c r="J8" s="24" t="s">
        <v>24</v>
      </c>
      <c r="K8" s="25" t="s">
        <v>25</v>
      </c>
      <c r="L8" s="25" t="s">
        <v>26</v>
      </c>
      <c r="M8" s="24" t="s">
        <v>57</v>
      </c>
      <c r="N8" s="24" t="s">
        <v>27</v>
      </c>
      <c r="O8" s="8" t="s">
        <v>90</v>
      </c>
      <c r="P8" s="24" t="s">
        <v>28</v>
      </c>
      <c r="Q8" s="24" t="s">
        <v>31</v>
      </c>
      <c r="R8" s="24">
        <v>176</v>
      </c>
      <c r="S8" s="26">
        <v>2726436</v>
      </c>
      <c r="T8" s="26" t="s">
        <v>73</v>
      </c>
      <c r="U8" s="54"/>
      <c r="V8" s="24" t="s">
        <v>72</v>
      </c>
      <c r="W8" s="31" t="s">
        <v>71</v>
      </c>
      <c r="X8" s="27">
        <v>20.440000000000001</v>
      </c>
      <c r="Y8" s="8"/>
      <c r="Z8" s="12">
        <v>45078</v>
      </c>
      <c r="AA8" s="12">
        <v>45443</v>
      </c>
      <c r="AB8" s="32">
        <v>1</v>
      </c>
      <c r="AC8" s="32">
        <v>25694</v>
      </c>
      <c r="AD8" s="32">
        <v>1</v>
      </c>
      <c r="AE8" s="32">
        <v>22169</v>
      </c>
      <c r="AF8" s="32">
        <v>1</v>
      </c>
      <c r="AG8" s="32">
        <v>23286</v>
      </c>
      <c r="AH8" s="32">
        <v>1</v>
      </c>
      <c r="AI8" s="32">
        <v>19539</v>
      </c>
      <c r="AJ8" s="32">
        <v>1</v>
      </c>
      <c r="AK8" s="32">
        <v>3734</v>
      </c>
      <c r="AL8" s="32">
        <v>1</v>
      </c>
      <c r="AM8" s="32">
        <v>917</v>
      </c>
      <c r="AN8" s="32">
        <v>1</v>
      </c>
      <c r="AO8" s="32">
        <v>854</v>
      </c>
      <c r="AP8" s="32">
        <v>1</v>
      </c>
      <c r="AQ8" s="32">
        <v>662</v>
      </c>
      <c r="AR8" s="32">
        <v>1</v>
      </c>
      <c r="AS8" s="32">
        <v>6096</v>
      </c>
      <c r="AT8" s="32">
        <v>1</v>
      </c>
      <c r="AU8" s="32">
        <v>13422</v>
      </c>
      <c r="AV8" s="32">
        <v>1</v>
      </c>
      <c r="AW8" s="32">
        <v>19597</v>
      </c>
      <c r="AX8" s="32">
        <v>1</v>
      </c>
      <c r="AY8" s="32">
        <v>26405</v>
      </c>
      <c r="AZ8" s="33">
        <f t="shared" si="0"/>
        <v>12</v>
      </c>
      <c r="BA8" s="34">
        <f>AC8+AE8+AG8+AI8+AK8+AM8+AO8+AQ8+AS8+AU8+AW8+AY8</f>
        <v>162375</v>
      </c>
      <c r="BB8" s="16">
        <v>129186</v>
      </c>
      <c r="BC8" s="16">
        <v>33189</v>
      </c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</row>
    <row r="9" spans="1:91" s="29" customFormat="1" ht="13.05" customHeight="1" x14ac:dyDescent="0.25">
      <c r="A9" s="23">
        <v>6</v>
      </c>
      <c r="B9" s="24" t="s">
        <v>67</v>
      </c>
      <c r="C9" s="24">
        <v>6662046949</v>
      </c>
      <c r="D9" s="8" t="s">
        <v>67</v>
      </c>
      <c r="E9" s="24" t="s">
        <v>70</v>
      </c>
      <c r="F9" s="56" t="s">
        <v>69</v>
      </c>
      <c r="G9" s="57"/>
      <c r="H9" s="58"/>
      <c r="I9" s="24" t="s">
        <v>23</v>
      </c>
      <c r="J9" s="24" t="s">
        <v>24</v>
      </c>
      <c r="K9" s="25" t="s">
        <v>25</v>
      </c>
      <c r="L9" s="25" t="s">
        <v>26</v>
      </c>
      <c r="M9" s="24" t="s">
        <v>57</v>
      </c>
      <c r="N9" s="24" t="s">
        <v>27</v>
      </c>
      <c r="O9" s="8" t="s">
        <v>90</v>
      </c>
      <c r="P9" s="24" t="s">
        <v>28</v>
      </c>
      <c r="Q9" s="24" t="s">
        <v>31</v>
      </c>
      <c r="R9" s="24">
        <v>165</v>
      </c>
      <c r="S9" s="26">
        <v>2726435</v>
      </c>
      <c r="T9" s="26" t="s">
        <v>68</v>
      </c>
      <c r="U9" s="54"/>
      <c r="V9" s="24" t="s">
        <v>63</v>
      </c>
      <c r="W9" s="30">
        <v>0</v>
      </c>
      <c r="X9" s="30">
        <v>100</v>
      </c>
      <c r="Y9" s="8"/>
      <c r="Z9" s="12">
        <v>45078</v>
      </c>
      <c r="AA9" s="12">
        <v>45443</v>
      </c>
      <c r="AB9" s="28">
        <v>1</v>
      </c>
      <c r="AC9" s="28">
        <v>29433</v>
      </c>
      <c r="AD9" s="28">
        <v>1</v>
      </c>
      <c r="AE9" s="28">
        <v>22549</v>
      </c>
      <c r="AF9" s="28">
        <v>1</v>
      </c>
      <c r="AG9" s="28">
        <v>20469</v>
      </c>
      <c r="AH9" s="28">
        <v>1</v>
      </c>
      <c r="AI9" s="28">
        <v>14901</v>
      </c>
      <c r="AJ9" s="28">
        <v>1</v>
      </c>
      <c r="AK9" s="28">
        <v>2992</v>
      </c>
      <c r="AL9" s="28">
        <v>1</v>
      </c>
      <c r="AM9" s="28">
        <v>1612</v>
      </c>
      <c r="AN9" s="28">
        <v>1</v>
      </c>
      <c r="AO9" s="28">
        <v>1424</v>
      </c>
      <c r="AP9" s="28">
        <v>1</v>
      </c>
      <c r="AQ9" s="28">
        <v>1497</v>
      </c>
      <c r="AR9" s="28">
        <v>1</v>
      </c>
      <c r="AS9" s="28">
        <v>6194</v>
      </c>
      <c r="AT9" s="28">
        <v>1</v>
      </c>
      <c r="AU9" s="28">
        <v>11236</v>
      </c>
      <c r="AV9" s="28">
        <v>1</v>
      </c>
      <c r="AW9" s="28">
        <v>19977</v>
      </c>
      <c r="AX9" s="28">
        <v>1</v>
      </c>
      <c r="AY9" s="28">
        <v>30617</v>
      </c>
      <c r="AZ9" s="14">
        <f t="shared" si="0"/>
        <v>12</v>
      </c>
      <c r="BA9" s="15">
        <f t="shared" si="1"/>
        <v>162901</v>
      </c>
      <c r="BB9" s="35">
        <v>0</v>
      </c>
      <c r="BC9" s="36">
        <v>162901</v>
      </c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</row>
    <row r="10" spans="1:91" s="29" customFormat="1" ht="13.05" customHeight="1" x14ac:dyDescent="0.25">
      <c r="A10" s="23">
        <v>7</v>
      </c>
      <c r="B10" s="24" t="s">
        <v>67</v>
      </c>
      <c r="C10" s="24">
        <v>6662046949</v>
      </c>
      <c r="D10" s="8" t="s">
        <v>67</v>
      </c>
      <c r="E10" s="24"/>
      <c r="F10" s="56" t="s">
        <v>66</v>
      </c>
      <c r="G10" s="57"/>
      <c r="H10" s="58"/>
      <c r="I10" s="24" t="s">
        <v>23</v>
      </c>
      <c r="J10" s="24" t="s">
        <v>24</v>
      </c>
      <c r="K10" s="25" t="s">
        <v>25</v>
      </c>
      <c r="L10" s="25" t="s">
        <v>26</v>
      </c>
      <c r="M10" s="24" t="s">
        <v>57</v>
      </c>
      <c r="N10" s="24" t="s">
        <v>27</v>
      </c>
      <c r="O10" s="8" t="s">
        <v>90</v>
      </c>
      <c r="P10" s="24" t="s">
        <v>33</v>
      </c>
      <c r="Q10" s="24" t="s">
        <v>31</v>
      </c>
      <c r="R10" s="24"/>
      <c r="S10" s="26" t="s">
        <v>65</v>
      </c>
      <c r="T10" s="26" t="s">
        <v>64</v>
      </c>
      <c r="U10" s="55"/>
      <c r="V10" s="24" t="s">
        <v>63</v>
      </c>
      <c r="W10" s="30">
        <v>0</v>
      </c>
      <c r="X10" s="30">
        <v>100</v>
      </c>
      <c r="Y10" s="8"/>
      <c r="Z10" s="12">
        <v>45078</v>
      </c>
      <c r="AA10" s="12">
        <v>45443</v>
      </c>
      <c r="AB10" s="28">
        <v>1</v>
      </c>
      <c r="AC10" s="28">
        <v>40739</v>
      </c>
      <c r="AD10" s="28">
        <v>1</v>
      </c>
      <c r="AE10" s="28">
        <v>32237</v>
      </c>
      <c r="AF10" s="28">
        <v>1</v>
      </c>
      <c r="AG10" s="28">
        <v>29960</v>
      </c>
      <c r="AH10" s="28">
        <v>1</v>
      </c>
      <c r="AI10" s="28">
        <v>26472</v>
      </c>
      <c r="AJ10" s="28">
        <v>1</v>
      </c>
      <c r="AK10" s="28">
        <v>4855</v>
      </c>
      <c r="AL10" s="28">
        <v>1</v>
      </c>
      <c r="AM10" s="28">
        <v>2008</v>
      </c>
      <c r="AN10" s="28">
        <v>1</v>
      </c>
      <c r="AO10" s="28">
        <v>2750</v>
      </c>
      <c r="AP10" s="28">
        <v>1</v>
      </c>
      <c r="AQ10" s="28">
        <v>2728</v>
      </c>
      <c r="AR10" s="28">
        <v>1</v>
      </c>
      <c r="AS10" s="28">
        <v>10175</v>
      </c>
      <c r="AT10" s="28">
        <v>1</v>
      </c>
      <c r="AU10" s="28">
        <v>16115</v>
      </c>
      <c r="AV10" s="28">
        <v>1</v>
      </c>
      <c r="AW10" s="28">
        <v>22602</v>
      </c>
      <c r="AX10" s="28">
        <v>1</v>
      </c>
      <c r="AY10" s="28">
        <v>41162</v>
      </c>
      <c r="AZ10" s="14">
        <f t="shared" si="0"/>
        <v>12</v>
      </c>
      <c r="BA10" s="15">
        <f>AC10+AE10+AG10+AI10+AK10+AM10+AO10+AQ10+AS10+AU10+AW10+AY10</f>
        <v>231803</v>
      </c>
      <c r="BB10" s="35">
        <v>0</v>
      </c>
      <c r="BC10" s="36">
        <v>231803</v>
      </c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</row>
    <row r="11" spans="1:91" x14ac:dyDescent="0.3">
      <c r="R11" s="1">
        <f>SUM(R4:R10)</f>
        <v>615</v>
      </c>
      <c r="AZ11" s="37" t="s">
        <v>56</v>
      </c>
      <c r="BA11" s="38">
        <f>SUM(BA4:BA10)</f>
        <v>1226889</v>
      </c>
      <c r="BB11" s="39">
        <f>SUM(BB4:BB10)</f>
        <v>713527</v>
      </c>
      <c r="BC11" s="39">
        <f>SUM(BC4:BC10)</f>
        <v>513362</v>
      </c>
    </row>
  </sheetData>
  <autoFilter ref="A3:BA11" xr:uid="{00000000-0001-0000-0000-000000000000}">
    <filterColumn colId="5" showButton="0"/>
    <filterColumn colId="6" showButton="0"/>
  </autoFilter>
  <mergeCells count="44">
    <mergeCell ref="A1:BC1"/>
    <mergeCell ref="BB2:BC2"/>
    <mergeCell ref="AP2:AQ2"/>
    <mergeCell ref="AR2:AS2"/>
    <mergeCell ref="AT2:AU2"/>
    <mergeCell ref="AV2:AW2"/>
    <mergeCell ref="AX2:AY2"/>
    <mergeCell ref="AZ2:BA3"/>
    <mergeCell ref="AB2:AC2"/>
    <mergeCell ref="AD2:AE2"/>
    <mergeCell ref="AF2:AG2"/>
    <mergeCell ref="AL2:AM2"/>
    <mergeCell ref="AJ2:AK2"/>
    <mergeCell ref="U2:U3"/>
    <mergeCell ref="F5:H5"/>
    <mergeCell ref="Y2:Y3"/>
    <mergeCell ref="V2:V3"/>
    <mergeCell ref="W2:X2"/>
    <mergeCell ref="R2:R3"/>
    <mergeCell ref="Q2:Q3"/>
    <mergeCell ref="M2:M3"/>
    <mergeCell ref="U4:U10"/>
    <mergeCell ref="F10:H10"/>
    <mergeCell ref="F6:H6"/>
    <mergeCell ref="F7:H7"/>
    <mergeCell ref="F8:H8"/>
    <mergeCell ref="F9:H9"/>
    <mergeCell ref="F4:H4"/>
    <mergeCell ref="AN2:AO2"/>
    <mergeCell ref="AH2:AI2"/>
    <mergeCell ref="T2:T3"/>
    <mergeCell ref="F3:H3"/>
    <mergeCell ref="A2:A3"/>
    <mergeCell ref="B2:B3"/>
    <mergeCell ref="E2:E3"/>
    <mergeCell ref="F2:J2"/>
    <mergeCell ref="N2:N3"/>
    <mergeCell ref="O2:O3"/>
    <mergeCell ref="P2:P3"/>
    <mergeCell ref="S2:S3"/>
    <mergeCell ref="K2:L2"/>
    <mergeCell ref="C2:C3"/>
    <mergeCell ref="D2:D3"/>
    <mergeCell ref="Z2:AA2"/>
  </mergeCells>
  <phoneticPr fontId="1" type="noConversion"/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'C:\Users\Aleksandra\Documents\ENMEDIA\KLIENCI\KOŁO MIASTO\ZAMÓWIENIE GAZ 2017\[Kopia Miejska Koło Gaz.xlsx]obliczenia'!#REF!</xm:f>
          </x14:formula1>
          <xm:sqref>P4:P5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Aleksandra</cp:lastModifiedBy>
  <dcterms:created xsi:type="dcterms:W3CDTF">2017-07-28T06:57:06Z</dcterms:created>
  <dcterms:modified xsi:type="dcterms:W3CDTF">2023-03-28T05:59:29Z</dcterms:modified>
</cp:coreProperties>
</file>